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520" windowHeight="11640" activeTab="0"/>
  </bookViews>
  <sheets>
    <sheet name="стр.1" sheetId="1" r:id="rId1"/>
    <sheet name="стр.2" sheetId="2" r:id="rId2"/>
  </sheets>
  <externalReferences>
    <externalReference r:id="rId5"/>
  </externalReference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 refMode="R1C1"/>
</workbook>
</file>

<file path=xl/sharedStrings.xml><?xml version="1.0" encoding="utf-8"?>
<sst xmlns="http://schemas.openxmlformats.org/spreadsheetml/2006/main" count="267" uniqueCount="130">
  <si>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</si>
  <si>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</si>
  <si>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</si>
  <si>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</si>
  <si>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</si>
  <si>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</si>
  <si>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</si>
  <si>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</si>
  <si>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</si>
  <si>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</si>
  <si>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</si>
  <si>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</si>
  <si>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</si>
  <si>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</si>
  <si>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</si>
  <si>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</si>
  <si>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</si>
  <si>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</si>
  <si>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</si>
  <si>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</si>
  <si>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</si>
  <si>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</si>
  <si>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</si>
  <si>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</si>
  <si>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</si>
  <si>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</si>
  <si>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</si>
  <si>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</si>
  <si>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</si>
  <si>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</si>
  <si>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</si>
  <si>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</si>
  <si>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</si>
  <si>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</si>
  <si>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</si>
  <si>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</si>
  <si>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</si>
  <si>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</si>
  <si>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</si>
  <si>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</si>
  <si>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</si>
  <si>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</si>
  <si>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</si>
  <si>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</si>
  <si>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</si>
  <si>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</si>
  <si>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</si>
  <si>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</si>
  <si>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</si>
  <si>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</si>
  <si>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</si>
  <si>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</si>
  <si>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</si>
  <si>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</si>
  <si>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</si>
  <si>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</si>
  <si>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</si>
  <si>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</si>
  <si>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</si>
  <si>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</si>
  <si>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</si>
  <si>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</si>
  <si>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</si>
  <si>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</si>
  <si>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</si>
  <si>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</si>
  <si>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</si>
  <si>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</si>
  <si>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</si>
  <si>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</si>
  <si>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</si>
  <si>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</si>
  <si>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</si>
  <si>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</si>
  <si>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</si>
  <si>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</si>
  <si>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</si>
  <si>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</si>
  <si>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</si>
  <si>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</si>
  <si>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</si>
  <si>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</si>
  <si>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</si>
  <si>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</si>
  <si>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</si>
  <si>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</si>
  <si>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</si>
  <si>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</si>
  <si>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</si>
  <si>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</si>
  <si>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</si>
  <si>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</si>
  <si>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</si>
  <si>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</si>
  <si>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</si>
  <si>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</si>
  <si>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</si>
  <si>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</si>
  <si>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</si>
  <si>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Приложение № 9 (раздел I) к форме 1.1</t>
  </si>
  <si>
    <t>Приложение № 9 (разделы II-IV) к форме 1.1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</si>
  <si>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</si>
  <si>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</si>
  <si>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</si>
  <si>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</si>
  <si>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</si>
  <si>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</si>
  <si>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</si>
  <si>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</si>
  <si>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</si>
  <si>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</si>
  <si>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</si>
  <si>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</si>
  <si>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</si>
  <si>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</si>
  <si>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Прочее техническое перевооружение</t>
  </si>
  <si>
    <t>ООО "Череповецкая электросетевая компания"</t>
  </si>
  <si>
    <t>162600, Вологодская обл., г. Череповец, ул.Окружная, 6</t>
  </si>
  <si>
    <t>3</t>
  </si>
  <si>
    <t>4</t>
  </si>
  <si>
    <t>5</t>
  </si>
  <si>
    <t>Замена силовых трансформаторов ТМ</t>
  </si>
  <si>
    <t>Монтаж КРУН-10 кВ на КЛ-10 кВ яч.5, яч.18 РП-III МУП "Электросеть"</t>
  </si>
  <si>
    <t>Строительство ВЛ-10кВ от КРУН-10 Кв до КТП-214</t>
  </si>
  <si>
    <t>3.</t>
  </si>
  <si>
    <t>Приобретение основных средств</t>
  </si>
  <si>
    <t>3.1.</t>
  </si>
  <si>
    <t>Объекты недвижимости</t>
  </si>
  <si>
    <t>Раздел I. Отчет об исполнении инвестиционной программы 2014 г., млн. рублей с НДС</t>
  </si>
  <si>
    <t>www.chesk-35.ru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</si>
</sst>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000_р_._-;\-* #,##0.0000_р_._-;_-* &quot;-&quot;??_р_._-;_-@_-"/>
    <numFmt numFmtId="167" formatCode="_-* #,##0.000_р_._-;\-* #,##0.000_р_._-;_-* &quot;-&quot;?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43" fontId="2" fillId="0" borderId="10" xfId="60" applyFont="1" applyBorder="1" applyAlignment="1">
      <alignment horizontal="center" vertical="center"/>
    </xf>
    <xf numFmtId="43" fontId="6" fillId="0" borderId="10" xfId="6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justify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9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inden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164" fontId="13" fillId="0" borderId="10" xfId="6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center" vertical="center"/>
    </xf>
    <xf numFmtId="164" fontId="6" fillId="0" borderId="10" xfId="60" applyNumberFormat="1" applyFont="1" applyBorder="1" applyAlignment="1">
      <alignment horizontal="center" vertical="center"/>
    </xf>
    <xf numFmtId="9" fontId="6" fillId="0" borderId="10" xfId="57" applyFont="1" applyBorder="1" applyAlignment="1">
      <alignment horizontal="center" vertical="center"/>
    </xf>
    <xf numFmtId="164" fontId="6" fillId="0" borderId="23" xfId="60" applyNumberFormat="1" applyFont="1" applyBorder="1" applyAlignment="1">
      <alignment horizontal="center" vertical="center"/>
    </xf>
    <xf numFmtId="43" fontId="6" fillId="0" borderId="23" xfId="0" applyNumberFormat="1" applyFont="1" applyBorder="1" applyAlignment="1">
      <alignment horizontal="center" vertical="center"/>
    </xf>
    <xf numFmtId="164" fontId="13" fillId="0" borderId="23" xfId="6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SK-SERVER\Public\&#1055;&#1086;&#1083;&#1103;&#1082;&#1086;&#1074;&#1089;&#1082;&#1072;&#1103;\&#1054;&#1054;&#1054;%20&#1063;&#1101;&#1057;&#1050;\&#1048;&#1085;&#1074;&#1077;&#1089;&#1090;%20&#1087;&#1088;&#1086;&#1075;&#1088;&#1072;&#1084;&#1084;&#1072;\&#1048;&#1085;&#1074;&#1077;&#1089;&#1090;&#1087;&#1088;&#1086;&#1075;&#1088;&#1072;&#1084;_2014\4%20&#1082;&#1074;.14\&#1048;&#1055;%204%20&#1082;&#1074;.2014%20&#1075;.%20&#8470;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Выбор субъекта РФ"/>
      <sheetName val="Список листов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  <sheetName val="прил 6.1"/>
      <sheetName val="прил. 6.2"/>
      <sheetName val="прил. 6.3"/>
      <sheetName val="прил. 7.1"/>
      <sheetName val="прил.7.2"/>
      <sheetName val="прил. 8"/>
      <sheetName val="прил. 9"/>
      <sheetName val="прил.11.1"/>
      <sheetName val="прил.1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110" zoomScaleNormal="110" zoomScaleSheetLayoutView="100" zoomScalePageLayoutView="0" workbookViewId="0" topLeftCell="A1">
      <selection activeCell="H18" sqref="H18:H20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28" t="s">
        <v>113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ht="9.75" customHeight="1"/>
    <row r="3" spans="2:15" ht="15">
      <c r="B3" s="129" t="s">
        <v>116</v>
      </c>
      <c r="C3" s="129"/>
      <c r="D3" s="129"/>
      <c r="M3" s="94" t="s">
        <v>99</v>
      </c>
      <c r="N3" s="94"/>
      <c r="O3" s="94"/>
    </row>
    <row r="4" spans="2:15" ht="15">
      <c r="B4" s="95" t="s">
        <v>96</v>
      </c>
      <c r="C4" s="95"/>
      <c r="D4" s="95"/>
      <c r="M4" s="130" t="s">
        <v>98</v>
      </c>
      <c r="N4" s="130"/>
      <c r="O4" s="130"/>
    </row>
    <row r="5" spans="2:15" ht="15">
      <c r="B5" s="129" t="s">
        <v>117</v>
      </c>
      <c r="C5" s="129"/>
      <c r="D5" s="129"/>
      <c r="M5" s="130" t="s">
        <v>107</v>
      </c>
      <c r="N5" s="130"/>
      <c r="O5" s="130"/>
    </row>
    <row r="6" spans="2:15" ht="15">
      <c r="B6" s="95" t="s">
        <v>97</v>
      </c>
      <c r="C6" s="95"/>
      <c r="D6" s="95"/>
      <c r="L6" s="94" t="s">
        <v>106</v>
      </c>
      <c r="M6" s="94"/>
      <c r="N6" s="94"/>
      <c r="O6" s="94"/>
    </row>
    <row r="7" spans="1:15" s="5" customFormat="1" ht="15.75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5" customFormat="1" ht="15.75">
      <c r="A8" s="115" t="s">
        <v>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5" s="5" customFormat="1" ht="15.75">
      <c r="A9" s="118" t="s">
        <v>88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35" t="s">
        <v>108</v>
      </c>
      <c r="D11" s="135"/>
      <c r="E11" s="90" t="s">
        <v>114</v>
      </c>
      <c r="F11" s="90"/>
      <c r="G11" s="91"/>
      <c r="H11" s="109"/>
      <c r="I11" s="109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35"/>
      <c r="D12" s="135"/>
      <c r="E12" s="136" t="s">
        <v>101</v>
      </c>
      <c r="F12" s="136"/>
      <c r="G12" s="136"/>
      <c r="H12" s="133" t="s">
        <v>129</v>
      </c>
      <c r="I12" s="109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34" t="s">
        <v>109</v>
      </c>
      <c r="D13" s="134"/>
      <c r="E13" s="134"/>
      <c r="F13" s="134"/>
      <c r="G13" s="134"/>
      <c r="H13" s="199">
        <v>42064</v>
      </c>
      <c r="I13" s="132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1" t="s">
        <v>102</v>
      </c>
      <c r="D14" s="131"/>
      <c r="E14" s="131"/>
      <c r="F14" s="131"/>
      <c r="G14" s="131"/>
      <c r="H14" s="109">
        <v>2014</v>
      </c>
      <c r="I14" s="109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128</v>
      </c>
    </row>
    <row r="17" ht="12" customHeight="1" thickBot="1"/>
    <row r="18" spans="1:15" s="2" customFormat="1" ht="16.5" customHeight="1">
      <c r="A18" s="121" t="s">
        <v>0</v>
      </c>
      <c r="B18" s="96" t="s">
        <v>1</v>
      </c>
      <c r="C18" s="96" t="s">
        <v>40</v>
      </c>
      <c r="D18" s="124" t="s">
        <v>2</v>
      </c>
      <c r="E18" s="125"/>
      <c r="F18" s="124" t="s">
        <v>51</v>
      </c>
      <c r="G18" s="125"/>
      <c r="H18" s="96" t="s">
        <v>90</v>
      </c>
      <c r="I18" s="96" t="s">
        <v>89</v>
      </c>
      <c r="J18" s="96" t="s">
        <v>9</v>
      </c>
      <c r="K18" s="102" t="s">
        <v>31</v>
      </c>
      <c r="L18" s="103"/>
      <c r="M18" s="103"/>
      <c r="N18" s="104"/>
      <c r="O18" s="99" t="s">
        <v>8</v>
      </c>
    </row>
    <row r="19" spans="1:15" s="2" customFormat="1" ht="11.25">
      <c r="A19" s="122"/>
      <c r="B19" s="97"/>
      <c r="C19" s="97"/>
      <c r="D19" s="126"/>
      <c r="E19" s="127"/>
      <c r="F19" s="126"/>
      <c r="G19" s="127"/>
      <c r="H19" s="97"/>
      <c r="I19" s="97"/>
      <c r="J19" s="97"/>
      <c r="K19" s="105" t="s">
        <v>6</v>
      </c>
      <c r="L19" s="105" t="s">
        <v>7</v>
      </c>
      <c r="M19" s="107" t="s">
        <v>5</v>
      </c>
      <c r="N19" s="108"/>
      <c r="O19" s="100"/>
    </row>
    <row r="20" spans="1:15" s="2" customFormat="1" ht="57.75" customHeight="1">
      <c r="A20" s="123"/>
      <c r="B20" s="98"/>
      <c r="C20" s="98"/>
      <c r="D20" s="16" t="s">
        <v>3</v>
      </c>
      <c r="E20" s="17" t="s">
        <v>4</v>
      </c>
      <c r="F20" s="17" t="s">
        <v>3</v>
      </c>
      <c r="G20" s="17" t="s">
        <v>4</v>
      </c>
      <c r="H20" s="98"/>
      <c r="I20" s="98"/>
      <c r="J20" s="98"/>
      <c r="K20" s="106"/>
      <c r="L20" s="106"/>
      <c r="M20" s="18" t="s">
        <v>32</v>
      </c>
      <c r="N20" s="18" t="s">
        <v>33</v>
      </c>
      <c r="O20" s="101"/>
    </row>
    <row r="21" spans="1:15" s="55" customFormat="1" ht="10.5">
      <c r="A21" s="54"/>
      <c r="B21" s="17" t="s">
        <v>80</v>
      </c>
      <c r="C21" s="17"/>
      <c r="D21" s="206">
        <f>D22+D41+D52</f>
        <v>1.48728</v>
      </c>
      <c r="E21" s="206">
        <f>E22+E41+E52</f>
        <v>1.7305796199999999</v>
      </c>
      <c r="F21" s="206">
        <f aca="true" t="shared" si="0" ref="E21:O21">F22+F41+F52</f>
        <v>1.43</v>
      </c>
      <c r="G21" s="206">
        <f t="shared" si="0"/>
        <v>0.63</v>
      </c>
      <c r="H21" s="206">
        <f t="shared" si="0"/>
        <v>1.7305796199999999</v>
      </c>
      <c r="I21" s="206">
        <f t="shared" si="0"/>
        <v>1.7305796199999999</v>
      </c>
      <c r="J21" s="206">
        <f t="shared" si="0"/>
        <v>0</v>
      </c>
      <c r="K21" s="206">
        <f t="shared" si="0"/>
        <v>0.24329962000000016</v>
      </c>
      <c r="L21" s="207">
        <f>K21/D21</f>
        <v>0.16358696412242493</v>
      </c>
      <c r="M21" s="206">
        <f t="shared" si="0"/>
        <v>0</v>
      </c>
      <c r="N21" s="206">
        <f t="shared" si="0"/>
        <v>0</v>
      </c>
      <c r="O21" s="208">
        <f t="shared" si="0"/>
        <v>0</v>
      </c>
    </row>
    <row r="22" spans="1:15" s="55" customFormat="1" ht="21">
      <c r="A22" s="54" t="s">
        <v>10</v>
      </c>
      <c r="B22" s="18" t="s">
        <v>11</v>
      </c>
      <c r="C22" s="17"/>
      <c r="D22" s="206">
        <f>D23+D29+D33+D37</f>
        <v>0.99828</v>
      </c>
      <c r="E22" s="206">
        <f aca="true" t="shared" si="1" ref="E22:O22">E23+E29+E33+E37</f>
        <v>0.34757962</v>
      </c>
      <c r="F22" s="206">
        <f t="shared" si="1"/>
        <v>1.43</v>
      </c>
      <c r="G22" s="206">
        <f t="shared" si="1"/>
        <v>0.63</v>
      </c>
      <c r="H22" s="206">
        <f t="shared" si="1"/>
        <v>0.34757962</v>
      </c>
      <c r="I22" s="206">
        <f t="shared" si="1"/>
        <v>0.34757962</v>
      </c>
      <c r="J22" s="206">
        <f t="shared" si="1"/>
        <v>0</v>
      </c>
      <c r="K22" s="206">
        <f t="shared" si="1"/>
        <v>-0.65070038</v>
      </c>
      <c r="L22" s="206">
        <f t="shared" si="1"/>
        <v>0</v>
      </c>
      <c r="M22" s="206">
        <f t="shared" si="1"/>
        <v>0</v>
      </c>
      <c r="N22" s="206">
        <f t="shared" si="1"/>
        <v>0</v>
      </c>
      <c r="O22" s="208">
        <f t="shared" si="1"/>
        <v>0</v>
      </c>
    </row>
    <row r="23" spans="1:15" s="55" customFormat="1" ht="21">
      <c r="A23" s="54" t="s">
        <v>12</v>
      </c>
      <c r="B23" s="18" t="s">
        <v>86</v>
      </c>
      <c r="C23" s="17"/>
      <c r="D23" s="205">
        <f>SUM(D24:D28)</f>
        <v>0</v>
      </c>
      <c r="E23" s="205">
        <f aca="true" t="shared" si="2" ref="E23:O23">SUM(E24:E28)</f>
        <v>0</v>
      </c>
      <c r="F23" s="205">
        <f t="shared" si="2"/>
        <v>0</v>
      </c>
      <c r="G23" s="205">
        <f t="shared" si="2"/>
        <v>0</v>
      </c>
      <c r="H23" s="205">
        <f t="shared" si="2"/>
        <v>0</v>
      </c>
      <c r="I23" s="205">
        <f t="shared" si="2"/>
        <v>0</v>
      </c>
      <c r="J23" s="205">
        <f t="shared" si="2"/>
        <v>0</v>
      </c>
      <c r="K23" s="205">
        <f t="shared" si="2"/>
        <v>0</v>
      </c>
      <c r="L23" s="205">
        <f t="shared" si="2"/>
        <v>0</v>
      </c>
      <c r="M23" s="205">
        <f t="shared" si="2"/>
        <v>0</v>
      </c>
      <c r="N23" s="205">
        <f t="shared" si="2"/>
        <v>0</v>
      </c>
      <c r="O23" s="209">
        <f t="shared" si="2"/>
        <v>0</v>
      </c>
    </row>
    <row r="24" spans="1:15" s="2" customFormat="1" ht="12" customHeight="1" hidden="1">
      <c r="A24" s="56" t="s">
        <v>10</v>
      </c>
      <c r="B24" s="57"/>
      <c r="C24" s="3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3"/>
      <c r="O24" s="61"/>
    </row>
    <row r="25" spans="1:15" s="2" customFormat="1" ht="11.25" hidden="1">
      <c r="A25" s="56" t="s">
        <v>13</v>
      </c>
      <c r="B25" s="57"/>
      <c r="C25" s="3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3"/>
      <c r="O25" s="61"/>
    </row>
    <row r="26" spans="1:15" s="2" customFormat="1" ht="11.25" hidden="1">
      <c r="A26" s="56" t="s">
        <v>118</v>
      </c>
      <c r="B26" s="57"/>
      <c r="C26" s="3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3"/>
      <c r="O26" s="61"/>
    </row>
    <row r="27" spans="1:15" s="2" customFormat="1" ht="11.25" hidden="1">
      <c r="A27" s="56" t="s">
        <v>119</v>
      </c>
      <c r="B27" s="57"/>
      <c r="C27" s="3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3"/>
      <c r="O27" s="61"/>
    </row>
    <row r="28" spans="1:15" s="2" customFormat="1" ht="11.25" hidden="1">
      <c r="A28" s="56" t="s">
        <v>120</v>
      </c>
      <c r="B28" s="57"/>
      <c r="C28" s="3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3"/>
      <c r="O28" s="61"/>
    </row>
    <row r="29" spans="1:15" s="55" customFormat="1" ht="10.5">
      <c r="A29" s="54" t="s">
        <v>16</v>
      </c>
      <c r="B29" s="18" t="s">
        <v>115</v>
      </c>
      <c r="C29" s="17"/>
      <c r="D29" s="206">
        <f>SUM(D30:D32)</f>
        <v>0.99828</v>
      </c>
      <c r="E29" s="206">
        <f aca="true" t="shared" si="3" ref="E29:O29">SUM(E30:E32)</f>
        <v>0.34757962</v>
      </c>
      <c r="F29" s="93">
        <f t="shared" si="3"/>
        <v>1.43</v>
      </c>
      <c r="G29" s="93">
        <f t="shared" si="3"/>
        <v>0.63</v>
      </c>
      <c r="H29" s="206">
        <f t="shared" si="3"/>
        <v>0.34757962</v>
      </c>
      <c r="I29" s="206">
        <f t="shared" si="3"/>
        <v>0.34757962</v>
      </c>
      <c r="J29" s="206">
        <f t="shared" si="3"/>
        <v>0</v>
      </c>
      <c r="K29" s="206">
        <f t="shared" si="3"/>
        <v>-0.65070038</v>
      </c>
      <c r="L29" s="206">
        <f t="shared" si="3"/>
        <v>0</v>
      </c>
      <c r="M29" s="206">
        <f t="shared" si="3"/>
        <v>0</v>
      </c>
      <c r="N29" s="206">
        <f t="shared" si="3"/>
        <v>0</v>
      </c>
      <c r="O29" s="208">
        <f t="shared" si="3"/>
        <v>0</v>
      </c>
    </row>
    <row r="30" spans="1:15" s="2" customFormat="1" ht="12">
      <c r="A30" s="56" t="s">
        <v>10</v>
      </c>
      <c r="B30" s="57" t="s">
        <v>121</v>
      </c>
      <c r="C30" s="3"/>
      <c r="D30" s="202">
        <f>846/1000*1.18</f>
        <v>0.99828</v>
      </c>
      <c r="E30" s="202">
        <f>294.559/1000*1.18</f>
        <v>0.34757962</v>
      </c>
      <c r="F30" s="92">
        <v>1.43</v>
      </c>
      <c r="G30" s="92">
        <v>0.63</v>
      </c>
      <c r="H30" s="202">
        <f>E30</f>
        <v>0.34757962</v>
      </c>
      <c r="I30" s="202">
        <f>E30</f>
        <v>0.34757962</v>
      </c>
      <c r="J30" s="202"/>
      <c r="K30" s="202">
        <f>E30-D30</f>
        <v>-0.65070038</v>
      </c>
      <c r="L30" s="202"/>
      <c r="M30" s="202"/>
      <c r="N30" s="202"/>
      <c r="O30" s="210"/>
    </row>
    <row r="31" spans="1:15" s="2" customFormat="1" ht="11.25" hidden="1">
      <c r="A31" s="56" t="s">
        <v>13</v>
      </c>
      <c r="B31" s="57"/>
      <c r="C31" s="3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3"/>
      <c r="O31" s="61"/>
    </row>
    <row r="32" spans="1:15" s="2" customFormat="1" ht="11.25" hidden="1">
      <c r="A32" s="56" t="s">
        <v>118</v>
      </c>
      <c r="B32" s="57"/>
      <c r="C32" s="3"/>
      <c r="D32" s="92"/>
      <c r="E32" s="92"/>
      <c r="F32" s="3"/>
      <c r="G32" s="3"/>
      <c r="H32" s="92"/>
      <c r="I32" s="92"/>
      <c r="J32" s="3"/>
      <c r="K32" s="92"/>
      <c r="L32" s="92"/>
      <c r="M32" s="92"/>
      <c r="N32" s="3"/>
      <c r="O32" s="61"/>
    </row>
    <row r="33" spans="1:15" s="55" customFormat="1" ht="10.5">
      <c r="A33" s="54" t="s">
        <v>18</v>
      </c>
      <c r="B33" s="18" t="s">
        <v>19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0"/>
    </row>
    <row r="34" spans="1:15" s="2" customFormat="1" ht="11.25" hidden="1">
      <c r="A34" s="56" t="s">
        <v>10</v>
      </c>
      <c r="B34" s="57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2" customFormat="1" ht="11.25" hidden="1">
      <c r="A35" s="56" t="s">
        <v>13</v>
      </c>
      <c r="B35" s="57" t="s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1"/>
    </row>
    <row r="36" spans="1:15" s="2" customFormat="1" ht="11.25" hidden="1">
      <c r="A36" s="56" t="s">
        <v>17</v>
      </c>
      <c r="B36" s="5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55" customFormat="1" ht="31.5">
      <c r="A37" s="54" t="s">
        <v>20</v>
      </c>
      <c r="B37" s="18" t="s"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0"/>
    </row>
    <row r="38" spans="1:15" s="2" customFormat="1" ht="11.25" hidden="1">
      <c r="A38" s="56" t="s">
        <v>10</v>
      </c>
      <c r="B38" s="57" t="s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2" customFormat="1" ht="11.25" hidden="1">
      <c r="A39" s="56" t="s">
        <v>13</v>
      </c>
      <c r="B39" s="57" t="s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1"/>
    </row>
    <row r="40" spans="1:15" s="2" customFormat="1" ht="11.25" hidden="1">
      <c r="A40" s="56" t="s">
        <v>17</v>
      </c>
      <c r="B40" s="5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1"/>
    </row>
    <row r="41" spans="1:15" s="55" customFormat="1" ht="10.5">
      <c r="A41" s="54" t="s">
        <v>13</v>
      </c>
      <c r="B41" s="18" t="s">
        <v>22</v>
      </c>
      <c r="C41" s="17"/>
      <c r="D41" s="206">
        <f>D42+D46</f>
        <v>0.489</v>
      </c>
      <c r="E41" s="206">
        <f aca="true" t="shared" si="4" ref="E41:O41">E42+E46</f>
        <v>0</v>
      </c>
      <c r="F41" s="206">
        <f t="shared" si="4"/>
        <v>0</v>
      </c>
      <c r="G41" s="206">
        <f t="shared" si="4"/>
        <v>0</v>
      </c>
      <c r="H41" s="206">
        <f t="shared" si="4"/>
        <v>0</v>
      </c>
      <c r="I41" s="206">
        <f t="shared" si="4"/>
        <v>0</v>
      </c>
      <c r="J41" s="206">
        <f t="shared" si="4"/>
        <v>0</v>
      </c>
      <c r="K41" s="206">
        <f t="shared" si="4"/>
        <v>-0.489</v>
      </c>
      <c r="L41" s="206">
        <f t="shared" si="4"/>
        <v>0</v>
      </c>
      <c r="M41" s="206">
        <f t="shared" si="4"/>
        <v>0</v>
      </c>
      <c r="N41" s="206">
        <f t="shared" si="4"/>
        <v>0</v>
      </c>
      <c r="O41" s="208">
        <f t="shared" si="4"/>
        <v>0</v>
      </c>
    </row>
    <row r="42" spans="1:15" s="55" customFormat="1" ht="21">
      <c r="A42" s="54" t="s">
        <v>23</v>
      </c>
      <c r="B42" s="18" t="s">
        <v>86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0"/>
    </row>
    <row r="43" spans="1:15" s="2" customFormat="1" ht="11.25" hidden="1">
      <c r="A43" s="56" t="s">
        <v>10</v>
      </c>
      <c r="B43" s="57" t="s">
        <v>14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2" customFormat="1" ht="11.25" hidden="1">
      <c r="A44" s="56" t="s">
        <v>13</v>
      </c>
      <c r="B44" s="57" t="s">
        <v>15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1"/>
    </row>
    <row r="45" spans="1:15" s="2" customFormat="1" ht="11.25" hidden="1">
      <c r="A45" s="56" t="s">
        <v>17</v>
      </c>
      <c r="B45" s="5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55" customFormat="1" ht="10.5">
      <c r="A46" s="54" t="s">
        <v>24</v>
      </c>
      <c r="B46" s="18" t="s">
        <v>25</v>
      </c>
      <c r="C46" s="17"/>
      <c r="D46" s="17">
        <f>D47+D49</f>
        <v>0.489</v>
      </c>
      <c r="E46" s="205">
        <f aca="true" t="shared" si="5" ref="E46:O46">E47+E49</f>
        <v>0</v>
      </c>
      <c r="F46" s="205">
        <f t="shared" si="5"/>
        <v>0</v>
      </c>
      <c r="G46" s="205">
        <f t="shared" si="5"/>
        <v>0</v>
      </c>
      <c r="H46" s="205">
        <f t="shared" si="5"/>
        <v>0</v>
      </c>
      <c r="I46" s="205">
        <f t="shared" si="5"/>
        <v>0</v>
      </c>
      <c r="J46" s="205">
        <f t="shared" si="5"/>
        <v>0</v>
      </c>
      <c r="K46" s="17">
        <f t="shared" si="5"/>
        <v>-0.489</v>
      </c>
      <c r="L46" s="205">
        <f t="shared" si="5"/>
        <v>0</v>
      </c>
      <c r="M46" s="205">
        <f t="shared" si="5"/>
        <v>0</v>
      </c>
      <c r="N46" s="205">
        <f t="shared" si="5"/>
        <v>0</v>
      </c>
      <c r="O46" s="209">
        <f t="shared" si="5"/>
        <v>0</v>
      </c>
    </row>
    <row r="47" spans="1:15" s="2" customFormat="1" ht="22.5">
      <c r="A47" s="56" t="s">
        <v>10</v>
      </c>
      <c r="B47" s="57" t="s">
        <v>122</v>
      </c>
      <c r="C47" s="3"/>
      <c r="D47" s="3">
        <v>0.261</v>
      </c>
      <c r="E47" s="3"/>
      <c r="F47" s="3"/>
      <c r="G47" s="3"/>
      <c r="H47" s="3"/>
      <c r="I47" s="3"/>
      <c r="J47" s="3"/>
      <c r="K47" s="202">
        <f>E47-D47</f>
        <v>-0.261</v>
      </c>
      <c r="L47" s="3"/>
      <c r="M47" s="3"/>
      <c r="N47" s="3"/>
      <c r="O47" s="61"/>
    </row>
    <row r="48" spans="1:15" s="2" customFormat="1" ht="12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202"/>
      <c r="L48" s="3"/>
      <c r="M48" s="3"/>
      <c r="N48" s="3"/>
      <c r="O48" s="61"/>
    </row>
    <row r="49" spans="1:15" s="2" customFormat="1" ht="22.5">
      <c r="A49" s="56" t="s">
        <v>13</v>
      </c>
      <c r="B49" s="57" t="s">
        <v>123</v>
      </c>
      <c r="C49" s="3"/>
      <c r="D49" s="3">
        <v>0.228</v>
      </c>
      <c r="E49" s="3"/>
      <c r="F49" s="3"/>
      <c r="G49" s="3"/>
      <c r="H49" s="3"/>
      <c r="I49" s="3"/>
      <c r="J49" s="3"/>
      <c r="K49" s="202">
        <f>E49-D49</f>
        <v>-0.228</v>
      </c>
      <c r="L49" s="3"/>
      <c r="M49" s="3"/>
      <c r="N49" s="3"/>
      <c r="O49" s="61"/>
    </row>
    <row r="50" spans="1:15" s="2" customFormat="1" ht="11.25">
      <c r="A50" s="56"/>
      <c r="B50" s="211" t="s">
        <v>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1"/>
    </row>
    <row r="51" spans="1:15" s="2" customFormat="1" ht="11.25">
      <c r="A51" s="56" t="s">
        <v>17</v>
      </c>
      <c r="B51" s="5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1"/>
    </row>
    <row r="52" spans="1:15" s="2" customFormat="1" ht="12">
      <c r="A52" s="200" t="s">
        <v>124</v>
      </c>
      <c r="B52" s="204" t="s">
        <v>125</v>
      </c>
      <c r="C52" s="3"/>
      <c r="D52" s="206">
        <v>0</v>
      </c>
      <c r="E52" s="206">
        <f>E53</f>
        <v>1.383</v>
      </c>
      <c r="F52" s="206">
        <f aca="true" t="shared" si="6" ref="F52:O52">F53</f>
        <v>0</v>
      </c>
      <c r="G52" s="206">
        <f t="shared" si="6"/>
        <v>0</v>
      </c>
      <c r="H52" s="206">
        <f t="shared" si="6"/>
        <v>1.383</v>
      </c>
      <c r="I52" s="206">
        <f t="shared" si="6"/>
        <v>1.383</v>
      </c>
      <c r="J52" s="206">
        <f t="shared" si="6"/>
        <v>0</v>
      </c>
      <c r="K52" s="206">
        <f t="shared" si="6"/>
        <v>1.383</v>
      </c>
      <c r="L52" s="206">
        <f t="shared" si="6"/>
        <v>0</v>
      </c>
      <c r="M52" s="206">
        <f t="shared" si="6"/>
        <v>0</v>
      </c>
      <c r="N52" s="206">
        <f t="shared" si="6"/>
        <v>0</v>
      </c>
      <c r="O52" s="208">
        <f t="shared" si="6"/>
        <v>0</v>
      </c>
    </row>
    <row r="53" spans="1:15" s="2" customFormat="1" ht="12">
      <c r="A53" s="203" t="s">
        <v>126</v>
      </c>
      <c r="B53" s="201" t="s">
        <v>127</v>
      </c>
      <c r="C53" s="3"/>
      <c r="D53" s="3">
        <v>0</v>
      </c>
      <c r="E53" s="3">
        <v>1.383</v>
      </c>
      <c r="F53" s="3"/>
      <c r="G53" s="3"/>
      <c r="H53" s="3">
        <f>E53</f>
        <v>1.383</v>
      </c>
      <c r="I53" s="3">
        <f>E53</f>
        <v>1.383</v>
      </c>
      <c r="J53" s="3"/>
      <c r="K53" s="202">
        <f>E53-D53</f>
        <v>1.383</v>
      </c>
      <c r="L53" s="3"/>
      <c r="M53" s="3"/>
      <c r="N53" s="3"/>
      <c r="O53" s="61"/>
    </row>
    <row r="54" spans="1:15" s="55" customFormat="1" ht="12.75" customHeight="1">
      <c r="A54" s="110" t="s">
        <v>27</v>
      </c>
      <c r="B54" s="11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0"/>
    </row>
    <row r="55" spans="1:15" s="55" customFormat="1" ht="21">
      <c r="A55" s="54"/>
      <c r="B55" s="18" t="s">
        <v>28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0"/>
    </row>
    <row r="56" spans="1:15" s="2" customFormat="1" ht="11.25">
      <c r="A56" s="56" t="s">
        <v>10</v>
      </c>
      <c r="B56" s="57" t="s">
        <v>14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1"/>
    </row>
    <row r="57" spans="1:15" s="2" customFormat="1" ht="11.25">
      <c r="A57" s="56" t="s">
        <v>13</v>
      </c>
      <c r="B57" s="57" t="s">
        <v>15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61"/>
    </row>
    <row r="58" spans="1:15" s="2" customFormat="1" ht="13.5" customHeight="1" thickBot="1">
      <c r="A58" s="58" t="s">
        <v>17</v>
      </c>
      <c r="B58" s="5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62"/>
    </row>
    <row r="60" spans="1:2" s="7" customFormat="1" ht="10.5">
      <c r="A60" s="6" t="s">
        <v>34</v>
      </c>
      <c r="B60" s="8" t="s">
        <v>36</v>
      </c>
    </row>
    <row r="61" spans="1:2" s="7" customFormat="1" ht="10.5">
      <c r="A61" s="6" t="s">
        <v>37</v>
      </c>
      <c r="B61" s="8" t="s">
        <v>35</v>
      </c>
    </row>
    <row r="62" spans="1:2" s="7" customFormat="1" ht="10.5">
      <c r="A62" s="6" t="s">
        <v>38</v>
      </c>
      <c r="B62" s="7" t="s">
        <v>81</v>
      </c>
    </row>
    <row r="63" s="7" customFormat="1" ht="15" customHeight="1">
      <c r="B63" s="8" t="s">
        <v>39</v>
      </c>
    </row>
  </sheetData>
  <sheetProtection/>
  <mergeCells count="34">
    <mergeCell ref="C14:G14"/>
    <mergeCell ref="H13:I13"/>
    <mergeCell ref="H11:I11"/>
    <mergeCell ref="H12:I12"/>
    <mergeCell ref="C13:G13"/>
    <mergeCell ref="C11:D12"/>
    <mergeCell ref="E12:G12"/>
    <mergeCell ref="A1:O1"/>
    <mergeCell ref="B3:D3"/>
    <mergeCell ref="B4:D4"/>
    <mergeCell ref="B5:D5"/>
    <mergeCell ref="M3:O3"/>
    <mergeCell ref="M4:O4"/>
    <mergeCell ref="M5:O5"/>
    <mergeCell ref="A54:B54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H14:I14"/>
  </mergeCells>
  <hyperlinks>
    <hyperlink ref="H12" r:id="rId1" display="www.chesk-35.ru"/>
  </hyperlinks>
  <printOptions/>
  <pageMargins left="0.3937007874015748" right="0.1968503937007874" top="0.984251968503937" bottom="0.3937007874015748" header="0.03937007874015748" footer="0.03937007874015748"/>
  <pageSetup fitToHeight="1" fitToWidth="1" horizontalDpi="600" verticalDpi="600" orientation="landscape" paperSize="8" scale="94" r:id="rId2"/>
  <headerFooter alignWithMargins="0"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zoomScaleSheetLayoutView="100" zoomScalePageLayoutView="0" workbookViewId="0" topLeftCell="A31">
      <selection activeCell="W7" sqref="W7:AF7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3" spans="26:33" ht="15">
      <c r="Z3" s="94" t="s">
        <v>100</v>
      </c>
      <c r="AA3" s="94"/>
      <c r="AB3" s="94"/>
      <c r="AC3" s="94"/>
      <c r="AD3" s="94"/>
      <c r="AE3" s="94"/>
      <c r="AF3" s="94"/>
      <c r="AG3" s="94"/>
    </row>
    <row r="4" ht="15.75" customHeight="1"/>
    <row r="5" spans="1:33" s="4" customFormat="1" ht="12.75" customHeight="1">
      <c r="A5" s="42" t="s">
        <v>91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30.75" customHeight="1">
      <c r="A7" s="158" t="s">
        <v>0</v>
      </c>
      <c r="B7" s="215" t="s">
        <v>55</v>
      </c>
      <c r="C7" s="149" t="s">
        <v>56</v>
      </c>
      <c r="D7" s="150"/>
      <c r="E7" s="150"/>
      <c r="F7" s="150"/>
      <c r="G7" s="151"/>
      <c r="H7" s="149" t="s">
        <v>49</v>
      </c>
      <c r="I7" s="150"/>
      <c r="J7" s="150"/>
      <c r="K7" s="150"/>
      <c r="L7" s="151"/>
      <c r="M7" s="149" t="s">
        <v>82</v>
      </c>
      <c r="N7" s="150"/>
      <c r="O7" s="150"/>
      <c r="P7" s="150"/>
      <c r="Q7" s="151"/>
      <c r="R7" s="149" t="s">
        <v>46</v>
      </c>
      <c r="S7" s="150"/>
      <c r="T7" s="150"/>
      <c r="U7" s="150"/>
      <c r="V7" s="151"/>
      <c r="W7" s="145" t="s">
        <v>48</v>
      </c>
      <c r="X7" s="146"/>
      <c r="Y7" s="146"/>
      <c r="Z7" s="146"/>
      <c r="AA7" s="146"/>
      <c r="AB7" s="146"/>
      <c r="AC7" s="146"/>
      <c r="AD7" s="146"/>
      <c r="AE7" s="146"/>
      <c r="AF7" s="147"/>
      <c r="AG7" s="196" t="s">
        <v>94</v>
      </c>
    </row>
    <row r="8" spans="1:33" s="7" customFormat="1" ht="10.5" customHeight="1">
      <c r="A8" s="159"/>
      <c r="B8" s="216"/>
      <c r="C8" s="152"/>
      <c r="D8" s="153"/>
      <c r="E8" s="153"/>
      <c r="F8" s="153"/>
      <c r="G8" s="154"/>
      <c r="H8" s="152"/>
      <c r="I8" s="153"/>
      <c r="J8" s="153"/>
      <c r="K8" s="153"/>
      <c r="L8" s="154"/>
      <c r="M8" s="152"/>
      <c r="N8" s="153"/>
      <c r="O8" s="153"/>
      <c r="P8" s="153"/>
      <c r="Q8" s="154"/>
      <c r="R8" s="152"/>
      <c r="S8" s="153"/>
      <c r="T8" s="153"/>
      <c r="U8" s="153"/>
      <c r="V8" s="154"/>
      <c r="W8" s="175" t="s">
        <v>57</v>
      </c>
      <c r="X8" s="156"/>
      <c r="Y8" s="156"/>
      <c r="Z8" s="157"/>
      <c r="AA8" s="155" t="s">
        <v>58</v>
      </c>
      <c r="AB8" s="156"/>
      <c r="AC8" s="156"/>
      <c r="AD8" s="156"/>
      <c r="AE8" s="157"/>
      <c r="AF8" s="213" t="s">
        <v>83</v>
      </c>
      <c r="AG8" s="197"/>
    </row>
    <row r="9" spans="1:33" s="7" customFormat="1" ht="69" customHeight="1" thickBot="1">
      <c r="A9" s="160"/>
      <c r="B9" s="214"/>
      <c r="C9" s="10" t="s">
        <v>41</v>
      </c>
      <c r="D9" s="11" t="s">
        <v>42</v>
      </c>
      <c r="E9" s="11" t="s">
        <v>43</v>
      </c>
      <c r="F9" s="12" t="s">
        <v>45</v>
      </c>
      <c r="G9" s="13" t="s">
        <v>44</v>
      </c>
      <c r="H9" s="10" t="s">
        <v>41</v>
      </c>
      <c r="I9" s="11" t="s">
        <v>42</v>
      </c>
      <c r="J9" s="11" t="s">
        <v>43</v>
      </c>
      <c r="K9" s="12" t="s">
        <v>45</v>
      </c>
      <c r="L9" s="13" t="s">
        <v>44</v>
      </c>
      <c r="M9" s="10" t="s">
        <v>41</v>
      </c>
      <c r="N9" s="11" t="s">
        <v>42</v>
      </c>
      <c r="O9" s="11" t="s">
        <v>43</v>
      </c>
      <c r="P9" s="12" t="s">
        <v>45</v>
      </c>
      <c r="Q9" s="13" t="s">
        <v>44</v>
      </c>
      <c r="R9" s="10" t="s">
        <v>41</v>
      </c>
      <c r="S9" s="11" t="s">
        <v>42</v>
      </c>
      <c r="T9" s="11" t="s">
        <v>43</v>
      </c>
      <c r="U9" s="12" t="s">
        <v>45</v>
      </c>
      <c r="V9" s="13" t="s">
        <v>44</v>
      </c>
      <c r="W9" s="14" t="s">
        <v>54</v>
      </c>
      <c r="X9" s="15" t="s">
        <v>50</v>
      </c>
      <c r="Y9" s="15" t="s">
        <v>92</v>
      </c>
      <c r="Z9" s="12" t="s">
        <v>59</v>
      </c>
      <c r="AA9" s="15" t="s">
        <v>54</v>
      </c>
      <c r="AB9" s="15" t="s">
        <v>50</v>
      </c>
      <c r="AC9" s="15" t="s">
        <v>60</v>
      </c>
      <c r="AD9" s="15" t="s">
        <v>47</v>
      </c>
      <c r="AE9" s="12" t="s">
        <v>53</v>
      </c>
      <c r="AF9" s="214"/>
      <c r="AG9" s="198"/>
    </row>
    <row r="10" spans="1:33" s="25" customFormat="1" ht="9.75" customHeight="1">
      <c r="A10" s="19"/>
      <c r="B10" s="20" t="s">
        <v>80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86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">
        <v>14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87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9.75" customHeight="1">
      <c r="A17" s="32" t="s">
        <v>10</v>
      </c>
      <c r="B17" s="33" t="s">
        <v>14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">
        <v>15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17</v>
      </c>
      <c r="B19" s="33"/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86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3.5" customHeight="1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37" t="s">
        <v>27</v>
      </c>
      <c r="B39" s="212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34</v>
      </c>
      <c r="B47" s="82" t="s">
        <v>61</v>
      </c>
    </row>
    <row r="48" spans="1:2" s="7" customFormat="1" ht="12.75" customHeight="1">
      <c r="A48" s="6" t="s">
        <v>37</v>
      </c>
      <c r="B48" s="82" t="s">
        <v>52</v>
      </c>
    </row>
    <row r="49" spans="1:2" s="7" customFormat="1" ht="14.25" customHeight="1">
      <c r="A49" s="6" t="s">
        <v>38</v>
      </c>
      <c r="B49" s="82" t="s">
        <v>62</v>
      </c>
    </row>
    <row r="50" spans="1:2" s="7" customFormat="1" ht="14.25" customHeight="1">
      <c r="A50" s="6" t="s">
        <v>63</v>
      </c>
      <c r="B50" s="82" t="s">
        <v>64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9" t="s">
        <v>0</v>
      </c>
      <c r="B61" s="139" t="s">
        <v>65</v>
      </c>
      <c r="C61" s="141" t="s">
        <v>85</v>
      </c>
      <c r="D61" s="141"/>
      <c r="E61" s="141"/>
      <c r="F61" s="141"/>
      <c r="G61" s="145" t="s">
        <v>68</v>
      </c>
      <c r="H61" s="146"/>
      <c r="I61" s="146"/>
      <c r="J61" s="147"/>
      <c r="K61" s="145" t="s">
        <v>69</v>
      </c>
      <c r="L61" s="146"/>
      <c r="M61" s="146"/>
      <c r="N61" s="147"/>
      <c r="O61" s="145" t="s">
        <v>93</v>
      </c>
      <c r="P61" s="146"/>
      <c r="Q61" s="146"/>
      <c r="R61" s="147"/>
      <c r="S61" s="146" t="s">
        <v>95</v>
      </c>
      <c r="T61" s="146"/>
      <c r="U61" s="146"/>
      <c r="V61" s="147"/>
    </row>
    <row r="62" spans="1:22" s="7" customFormat="1" ht="11.25" thickBot="1">
      <c r="A62" s="140"/>
      <c r="B62" s="140"/>
      <c r="C62" s="142"/>
      <c r="D62" s="142"/>
      <c r="E62" s="142"/>
      <c r="F62" s="142"/>
      <c r="G62" s="143" t="s">
        <v>66</v>
      </c>
      <c r="H62" s="144"/>
      <c r="I62" s="168" t="s">
        <v>67</v>
      </c>
      <c r="J62" s="169"/>
      <c r="K62" s="143" t="s">
        <v>66</v>
      </c>
      <c r="L62" s="144"/>
      <c r="M62" s="168" t="s">
        <v>67</v>
      </c>
      <c r="N62" s="169"/>
      <c r="O62" s="143" t="s">
        <v>66</v>
      </c>
      <c r="P62" s="144"/>
      <c r="Q62" s="168" t="s">
        <v>67</v>
      </c>
      <c r="R62" s="169"/>
      <c r="S62" s="170" t="s">
        <v>66</v>
      </c>
      <c r="T62" s="144"/>
      <c r="U62" s="168" t="s">
        <v>67</v>
      </c>
      <c r="V62" s="169"/>
    </row>
    <row r="63" spans="1:22" s="25" customFormat="1" ht="20.25" customHeight="1">
      <c r="A63" s="80"/>
      <c r="B63" s="73" t="s">
        <v>28</v>
      </c>
      <c r="C63" s="148"/>
      <c r="D63" s="148"/>
      <c r="E63" s="148"/>
      <c r="F63" s="148"/>
      <c r="G63" s="172"/>
      <c r="H63" s="165"/>
      <c r="I63" s="166"/>
      <c r="J63" s="167"/>
      <c r="K63" s="172"/>
      <c r="L63" s="165"/>
      <c r="M63" s="166"/>
      <c r="N63" s="167"/>
      <c r="O63" s="172"/>
      <c r="P63" s="165"/>
      <c r="Q63" s="166"/>
      <c r="R63" s="167"/>
      <c r="S63" s="164"/>
      <c r="T63" s="165"/>
      <c r="U63" s="166"/>
      <c r="V63" s="167"/>
    </row>
    <row r="64" spans="1:22" s="7" customFormat="1" ht="9.75" customHeight="1">
      <c r="A64" s="50" t="s">
        <v>10</v>
      </c>
      <c r="B64" s="67"/>
      <c r="C64" s="171"/>
      <c r="D64" s="171"/>
      <c r="E64" s="171"/>
      <c r="F64" s="171"/>
      <c r="G64" s="184"/>
      <c r="H64" s="185"/>
      <c r="I64" s="182"/>
      <c r="J64" s="183"/>
      <c r="K64" s="184"/>
      <c r="L64" s="185"/>
      <c r="M64" s="182"/>
      <c r="N64" s="183"/>
      <c r="O64" s="184"/>
      <c r="P64" s="185"/>
      <c r="Q64" s="182"/>
      <c r="R64" s="183"/>
      <c r="S64" s="191"/>
      <c r="T64" s="185"/>
      <c r="U64" s="182"/>
      <c r="V64" s="183"/>
    </row>
    <row r="65" spans="1:22" s="7" customFormat="1" ht="9.75" customHeight="1">
      <c r="A65" s="50" t="s">
        <v>13</v>
      </c>
      <c r="B65" s="67"/>
      <c r="C65" s="171"/>
      <c r="D65" s="171"/>
      <c r="E65" s="171"/>
      <c r="F65" s="171"/>
      <c r="G65" s="184"/>
      <c r="H65" s="185"/>
      <c r="I65" s="182"/>
      <c r="J65" s="183"/>
      <c r="K65" s="184"/>
      <c r="L65" s="185"/>
      <c r="M65" s="182"/>
      <c r="N65" s="183"/>
      <c r="O65" s="184"/>
      <c r="P65" s="185"/>
      <c r="Q65" s="182"/>
      <c r="R65" s="183"/>
      <c r="S65" s="191"/>
      <c r="T65" s="185"/>
      <c r="U65" s="182"/>
      <c r="V65" s="183"/>
    </row>
    <row r="66" spans="1:22" s="7" customFormat="1" ht="11.25" customHeight="1" thickBot="1">
      <c r="A66" s="51" t="s">
        <v>17</v>
      </c>
      <c r="B66" s="68"/>
      <c r="C66" s="177"/>
      <c r="D66" s="177"/>
      <c r="E66" s="177"/>
      <c r="F66" s="177"/>
      <c r="G66" s="180"/>
      <c r="H66" s="181"/>
      <c r="I66" s="178"/>
      <c r="J66" s="179"/>
      <c r="K66" s="180"/>
      <c r="L66" s="181"/>
      <c r="M66" s="178"/>
      <c r="N66" s="179"/>
      <c r="O66" s="180"/>
      <c r="P66" s="181"/>
      <c r="Q66" s="178"/>
      <c r="R66" s="179"/>
      <c r="S66" s="192"/>
      <c r="T66" s="181"/>
      <c r="U66" s="178"/>
      <c r="V66" s="179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86" t="s">
        <v>71</v>
      </c>
      <c r="B72" s="139" t="s">
        <v>72</v>
      </c>
      <c r="C72" s="146" t="s">
        <v>78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7"/>
    </row>
    <row r="73" spans="1:18" s="7" customFormat="1" ht="10.5">
      <c r="A73" s="187"/>
      <c r="B73" s="189"/>
      <c r="C73" s="175" t="s">
        <v>77</v>
      </c>
      <c r="D73" s="156"/>
      <c r="E73" s="156"/>
      <c r="F73" s="156"/>
      <c r="G73" s="156"/>
      <c r="H73" s="156"/>
      <c r="I73" s="156"/>
      <c r="J73" s="176"/>
      <c r="K73" s="156" t="s">
        <v>79</v>
      </c>
      <c r="L73" s="156"/>
      <c r="M73" s="156"/>
      <c r="N73" s="156"/>
      <c r="O73" s="156"/>
      <c r="P73" s="156"/>
      <c r="Q73" s="156"/>
      <c r="R73" s="176"/>
    </row>
    <row r="74" spans="1:18" s="7" customFormat="1" ht="10.5">
      <c r="A74" s="188"/>
      <c r="B74" s="190"/>
      <c r="C74" s="173" t="s">
        <v>66</v>
      </c>
      <c r="D74" s="162"/>
      <c r="E74" s="162"/>
      <c r="F74" s="174"/>
      <c r="G74" s="161" t="s">
        <v>67</v>
      </c>
      <c r="H74" s="162"/>
      <c r="I74" s="162"/>
      <c r="J74" s="163"/>
      <c r="K74" s="162" t="s">
        <v>66</v>
      </c>
      <c r="L74" s="162"/>
      <c r="M74" s="162"/>
      <c r="N74" s="174"/>
      <c r="O74" s="161" t="s">
        <v>67</v>
      </c>
      <c r="P74" s="162"/>
      <c r="Q74" s="162"/>
      <c r="R74" s="163"/>
    </row>
    <row r="75" spans="1:18" s="7" customFormat="1" ht="10.5">
      <c r="A75" s="52"/>
      <c r="B75" s="67"/>
      <c r="C75" s="74" t="s">
        <v>73</v>
      </c>
      <c r="D75" s="75" t="s">
        <v>74</v>
      </c>
      <c r="E75" s="76" t="s">
        <v>75</v>
      </c>
      <c r="F75" s="81" t="s">
        <v>76</v>
      </c>
      <c r="G75" s="79" t="s">
        <v>73</v>
      </c>
      <c r="H75" s="77" t="s">
        <v>74</v>
      </c>
      <c r="I75" s="75" t="s">
        <v>75</v>
      </c>
      <c r="J75" s="78" t="s">
        <v>76</v>
      </c>
      <c r="K75" s="79" t="s">
        <v>73</v>
      </c>
      <c r="L75" s="77" t="s">
        <v>74</v>
      </c>
      <c r="M75" s="76" t="s">
        <v>75</v>
      </c>
      <c r="N75" s="81" t="s">
        <v>76</v>
      </c>
      <c r="O75" s="79" t="s">
        <v>73</v>
      </c>
      <c r="P75" s="77" t="s">
        <v>74</v>
      </c>
      <c r="Q75" s="75" t="s">
        <v>75</v>
      </c>
      <c r="R75" s="78" t="s">
        <v>76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8" t="s">
        <v>110</v>
      </c>
      <c r="X83" s="138"/>
      <c r="Y83" s="138"/>
      <c r="Z83" s="138"/>
      <c r="AA83" s="138"/>
      <c r="AB83" s="195" t="s">
        <v>103</v>
      </c>
      <c r="AC83" s="195"/>
      <c r="AD83" s="195"/>
      <c r="AE83" s="195"/>
      <c r="AF83" s="195"/>
      <c r="AG83" s="195"/>
    </row>
    <row r="84" spans="21:33" ht="15">
      <c r="U84" s="89"/>
      <c r="V84" s="89"/>
      <c r="W84" s="138" t="s">
        <v>111</v>
      </c>
      <c r="X84" s="138"/>
      <c r="Y84" s="138"/>
      <c r="Z84" s="138"/>
      <c r="AA84" s="138"/>
      <c r="AB84" s="195" t="s">
        <v>104</v>
      </c>
      <c r="AC84" s="195"/>
      <c r="AD84" s="195"/>
      <c r="AE84" s="195"/>
      <c r="AF84" s="195"/>
      <c r="AG84" s="195"/>
    </row>
    <row r="85" spans="21:33" ht="15">
      <c r="U85" s="89"/>
      <c r="V85" s="89"/>
      <c r="W85" s="138" t="s">
        <v>112</v>
      </c>
      <c r="X85" s="138"/>
      <c r="Y85" s="138"/>
      <c r="Z85" s="138"/>
      <c r="AA85" s="138"/>
      <c r="AB85" s="195" t="s">
        <v>105</v>
      </c>
      <c r="AC85" s="195"/>
      <c r="AD85" s="195"/>
      <c r="AE85" s="195"/>
      <c r="AF85" s="195"/>
      <c r="AG85" s="195"/>
    </row>
    <row r="86" spans="27:33" ht="15">
      <c r="AA86" s="86"/>
      <c r="AB86" s="194"/>
      <c r="AC86" s="194"/>
      <c r="AD86" s="194"/>
      <c r="AE86" s="194"/>
      <c r="AF86" s="194"/>
      <c r="AG86" s="194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I62:J62"/>
    <mergeCell ref="O64:P64"/>
    <mergeCell ref="Q64:R64"/>
    <mergeCell ref="K63:L63"/>
    <mergeCell ref="S66:T66"/>
    <mergeCell ref="G66:H66"/>
    <mergeCell ref="O66:P66"/>
    <mergeCell ref="Q66:R66"/>
    <mergeCell ref="O63:P63"/>
    <mergeCell ref="A72:A74"/>
    <mergeCell ref="B72:B74"/>
    <mergeCell ref="S64:T64"/>
    <mergeCell ref="U64:V64"/>
    <mergeCell ref="I65:J65"/>
    <mergeCell ref="K65:L65"/>
    <mergeCell ref="M65:N65"/>
    <mergeCell ref="O65:P65"/>
    <mergeCell ref="Q65:R65"/>
    <mergeCell ref="S65:T65"/>
    <mergeCell ref="C66:F66"/>
    <mergeCell ref="I66:J66"/>
    <mergeCell ref="K66:L66"/>
    <mergeCell ref="M66:N66"/>
    <mergeCell ref="C65:F65"/>
    <mergeCell ref="I64:J64"/>
    <mergeCell ref="K64:L64"/>
    <mergeCell ref="M64:N64"/>
    <mergeCell ref="G64:H64"/>
    <mergeCell ref="G65:H65"/>
    <mergeCell ref="C64:F64"/>
    <mergeCell ref="Q63:R63"/>
    <mergeCell ref="G63:H63"/>
    <mergeCell ref="I63:J63"/>
    <mergeCell ref="C74:F74"/>
    <mergeCell ref="C73:J73"/>
    <mergeCell ref="K73:R73"/>
    <mergeCell ref="C72:R72"/>
    <mergeCell ref="G74:J74"/>
    <mergeCell ref="K74:N74"/>
    <mergeCell ref="O74:R74"/>
    <mergeCell ref="S63:T63"/>
    <mergeCell ref="U63:V63"/>
    <mergeCell ref="K62:L62"/>
    <mergeCell ref="M62:N62"/>
    <mergeCell ref="O62:P62"/>
    <mergeCell ref="Q62:R62"/>
    <mergeCell ref="S62:T62"/>
    <mergeCell ref="U62:V62"/>
    <mergeCell ref="M63:N63"/>
    <mergeCell ref="A7:A9"/>
    <mergeCell ref="B7:B9"/>
    <mergeCell ref="R7:V8"/>
    <mergeCell ref="C7:G8"/>
    <mergeCell ref="AF8:AF9"/>
    <mergeCell ref="W8:Z8"/>
    <mergeCell ref="K61:N61"/>
    <mergeCell ref="H7:L8"/>
    <mergeCell ref="M7:Q8"/>
    <mergeCell ref="O61:R61"/>
    <mergeCell ref="W7:AF7"/>
    <mergeCell ref="AA8:AE8"/>
    <mergeCell ref="A39:B39"/>
    <mergeCell ref="W83:AA83"/>
    <mergeCell ref="W84:AA84"/>
    <mergeCell ref="W85:AA85"/>
    <mergeCell ref="A61:A62"/>
    <mergeCell ref="B61:B62"/>
    <mergeCell ref="C61:F62"/>
    <mergeCell ref="G62:H62"/>
    <mergeCell ref="G61:J61"/>
    <mergeCell ref="C63:F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chsk01</cp:lastModifiedBy>
  <cp:lastPrinted>2014-02-28T07:32:43Z</cp:lastPrinted>
  <dcterms:created xsi:type="dcterms:W3CDTF">2011-10-26T07:19:04Z</dcterms:created>
  <dcterms:modified xsi:type="dcterms:W3CDTF">2015-03-16T13:04:32Z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